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CON\Documents\ceníky 2026\"/>
    </mc:Choice>
  </mc:AlternateContent>
  <bookViews>
    <workbookView xWindow="0" yWindow="0" windowWidth="28800" windowHeight="1233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2" i="1" l="1"/>
  <c r="G52" i="1" s="1"/>
  <c r="E49" i="1"/>
  <c r="G49" i="1" s="1"/>
  <c r="E48" i="1"/>
  <c r="G48" i="1" s="1"/>
  <c r="E47" i="1"/>
  <c r="G47" i="1" s="1"/>
  <c r="E46" i="1"/>
  <c r="G46" i="1" s="1"/>
  <c r="E45" i="1"/>
  <c r="G45" i="1" s="1"/>
  <c r="E44" i="1"/>
  <c r="G44" i="1" s="1"/>
  <c r="E43" i="1"/>
  <c r="G43" i="1" s="1"/>
  <c r="E42" i="1"/>
  <c r="G42" i="1" s="1"/>
  <c r="E39" i="1"/>
  <c r="G39" i="1" s="1"/>
  <c r="E38" i="1"/>
  <c r="G38" i="1" s="1"/>
  <c r="E37" i="1"/>
  <c r="G37" i="1" s="1"/>
  <c r="E36" i="1"/>
  <c r="G36" i="1" s="1"/>
  <c r="E35" i="1"/>
  <c r="G35" i="1" s="1"/>
  <c r="E34" i="1"/>
  <c r="G34" i="1" s="1"/>
  <c r="E33" i="1"/>
  <c r="G33" i="1" s="1"/>
  <c r="E32" i="1"/>
  <c r="G32" i="1" s="1"/>
  <c r="E31" i="1"/>
  <c r="G31" i="1" s="1"/>
  <c r="E30" i="1"/>
  <c r="G30" i="1" s="1"/>
  <c r="E29" i="1"/>
  <c r="G29" i="1" s="1"/>
  <c r="E28" i="1"/>
  <c r="G28" i="1" s="1"/>
  <c r="E27" i="1"/>
  <c r="G27" i="1" s="1"/>
  <c r="E26" i="1"/>
  <c r="G26" i="1" s="1"/>
  <c r="E25" i="1"/>
  <c r="G25" i="1" s="1"/>
  <c r="E24" i="1"/>
  <c r="G24" i="1" s="1"/>
  <c r="E23" i="1"/>
  <c r="G23" i="1" s="1"/>
  <c r="E22" i="1"/>
  <c r="G22" i="1" s="1"/>
  <c r="E21" i="1"/>
  <c r="G21" i="1" s="1"/>
  <c r="E20" i="1"/>
  <c r="G20" i="1" s="1"/>
  <c r="E17" i="1"/>
  <c r="G17" i="1" s="1"/>
  <c r="E14" i="1"/>
  <c r="G14" i="1" s="1"/>
  <c r="E13" i="1"/>
  <c r="G13" i="1" s="1"/>
  <c r="E12" i="1"/>
  <c r="G12" i="1" s="1"/>
  <c r="E11" i="1"/>
  <c r="G11" i="1" s="1"/>
  <c r="E10" i="1"/>
  <c r="G10" i="1" s="1"/>
  <c r="E9" i="1"/>
  <c r="G9" i="1" s="1"/>
  <c r="E8" i="1"/>
  <c r="G8" i="1" s="1"/>
  <c r="E7" i="1"/>
  <c r="G7" i="1" s="1"/>
</calcChain>
</file>

<file path=xl/sharedStrings.xml><?xml version="1.0" encoding="utf-8"?>
<sst xmlns="http://schemas.openxmlformats.org/spreadsheetml/2006/main" count="107" uniqueCount="77">
  <si>
    <t>1.3. OCELOPLECHOVÉ ROZVADĚČE IP30</t>
  </si>
  <si>
    <t xml:space="preserve">sleva % </t>
  </si>
  <si>
    <t>Obj. č.</t>
  </si>
  <si>
    <t>typ</t>
  </si>
  <si>
    <t>ks v balení</t>
  </si>
  <si>
    <t>popis</t>
  </si>
  <si>
    <t>cena po slevě</t>
  </si>
  <si>
    <t>zákl.cena Kč/ks</t>
  </si>
  <si>
    <t>EUR po slevě</t>
  </si>
  <si>
    <t>MSP48M</t>
  </si>
  <si>
    <t>rozvodnice pro 48 modulů, PE a N</t>
  </si>
  <si>
    <t>MSP60M</t>
  </si>
  <si>
    <t>rozvodnice pro 60 modulů, PE a N</t>
  </si>
  <si>
    <t>MSP72M</t>
  </si>
  <si>
    <t>rozvodnice pro 72 modulů, PE a N</t>
  </si>
  <si>
    <t>MSP80M</t>
  </si>
  <si>
    <t>rozvodnice pro 80 modulů, PE a N</t>
  </si>
  <si>
    <t>MSP96M</t>
  </si>
  <si>
    <t>rozvodnice pro 96 modulů, PE a N</t>
  </si>
  <si>
    <t>MSP100M</t>
  </si>
  <si>
    <t>rozvodnice pro 100 modulů, PE a N</t>
  </si>
  <si>
    <t>MSP120M</t>
  </si>
  <si>
    <t>rozvodnice pro 120 modulů, PE a N</t>
  </si>
  <si>
    <t>MSP144M</t>
  </si>
  <si>
    <t>rozvodnice pro 144 modulů, PE a N</t>
  </si>
  <si>
    <t xml:space="preserve">1.4. ZÁMEK K OCELOPLECHOVÝM ROZVADĚČŮM IP30 </t>
  </si>
  <si>
    <t>MSZ</t>
  </si>
  <si>
    <t>černý zámek + 2 klíče</t>
  </si>
  <si>
    <t>1.5. PŘÍSLUŠENSTVÍ A NÁHRADNÍ DÍLY K ROZVADĚČŮM MSP</t>
  </si>
  <si>
    <t xml:space="preserve">vrchní rám k MSP48M </t>
  </si>
  <si>
    <t>náhradní dvířka k MSP48M</t>
  </si>
  <si>
    <t>vrchní rám k MSP60M</t>
  </si>
  <si>
    <t>náhradní dvířka k MSP60M</t>
  </si>
  <si>
    <t>vrchní rám k MSP72M</t>
  </si>
  <si>
    <t>náhradní dvířka k MSP72M</t>
  </si>
  <si>
    <t>vrchní rám k MSP80M</t>
  </si>
  <si>
    <t>náhradní dvířka k MSP80M</t>
  </si>
  <si>
    <t>vrchní rám k MSP96M</t>
  </si>
  <si>
    <t>náhradní dvířka k MSP96M</t>
  </si>
  <si>
    <t>vrchní rám k MSP100M</t>
  </si>
  <si>
    <t>náhradní dvířka k MSP100M</t>
  </si>
  <si>
    <t>vrchní rám k MSP120M</t>
  </si>
  <si>
    <t>náhradní dvířka k MSP120M</t>
  </si>
  <si>
    <t>vrchní rám k MSP144M</t>
  </si>
  <si>
    <t>náhradní dvířka k MSP144M</t>
  </si>
  <si>
    <t>RT77</t>
  </si>
  <si>
    <t>pant dveří černý k MSP</t>
  </si>
  <si>
    <t>hlavní plastový zámek k MSP, bílý</t>
  </si>
  <si>
    <t>malý plastový zámek k MSP, kryt modulů černý</t>
  </si>
  <si>
    <t>podložka pantu dveří, bílá</t>
  </si>
  <si>
    <t>2.3. OCELOPLECOVÉ ROZVADĚČE NA OMÍTKU IP30</t>
  </si>
  <si>
    <t>MSN48M</t>
  </si>
  <si>
    <t xml:space="preserve">oceloplechový rozvaděč na zeď, 48 modulů </t>
  </si>
  <si>
    <t>MSN60M</t>
  </si>
  <si>
    <t xml:space="preserve">oceloplechový rozvaděč na zeď, 60 modulů </t>
  </si>
  <si>
    <t>MSN72M</t>
  </si>
  <si>
    <t xml:space="preserve">oceloplechový rozvaděč na zeď, 72 modulů </t>
  </si>
  <si>
    <t>MSN80M</t>
  </si>
  <si>
    <t xml:space="preserve">oceloplechový rozvaděč na zeď, 80 modulů </t>
  </si>
  <si>
    <t>MSN96M</t>
  </si>
  <si>
    <t xml:space="preserve">oceloplechový rozvaděč na zeď, 96 modulů </t>
  </si>
  <si>
    <t>MSN100M</t>
  </si>
  <si>
    <t>oceloplechový rozvaděč na zeď, 100 modulů</t>
  </si>
  <si>
    <t>MSN120M</t>
  </si>
  <si>
    <t>oceloplechový rozvaděč na zeď, 120 modulů</t>
  </si>
  <si>
    <t>MSN144M</t>
  </si>
  <si>
    <t xml:space="preserve">oceloplechový rozvaděč na zeď, 144 modulů </t>
  </si>
  <si>
    <t>2.4. ZÁMEK K OCELOPLECHOVÝM ROZVADĚČŮM</t>
  </si>
  <si>
    <t xml:space="preserve"> kurz EUR</t>
  </si>
  <si>
    <t>Všechny výše uvedené ceny jsou EXW - sklad výrobce,  za ks, bez DPH.</t>
  </si>
  <si>
    <t xml:space="preserve"> 3) vyzvednutí ve skladu výrobce po avízu k vyzvednutí</t>
  </si>
  <si>
    <t xml:space="preserve">Platební podmínky:  1) na dobírku  2) v hotovosti  3) platba předem  4) převodním příkazem se splatností 14, 30 i více dnů.     </t>
  </si>
  <si>
    <t>Věříme, že s našimi výrobky budete spokojeni.  ELCON s.r.o., www.elcon-sro.cz</t>
  </si>
  <si>
    <t xml:space="preserve"> tel: (+420) 777 77 22 11 (9-15hod), objednávky zasílejte na: elcon@elcon-sro.cz</t>
  </si>
  <si>
    <t xml:space="preserve">Dodací podmínky: 1) přepravní služba křehké TNT - cena dle váhy, rozměru a místa dodání, 2) paletová přeprava - cena dle váhy, rozměru a místa dodání, </t>
  </si>
  <si>
    <t>Dodací lhůty  na dotaz - dle skladové dostupnosti.</t>
  </si>
  <si>
    <t>Ceník MSP a MSN od 1.7.2026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</si>
</sst>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"/>
    <numFmt numFmtId="165" formatCode="#,##0.00&quot; Kč&quot;"/>
    <numFmt numFmtId="166" formatCode="[$€-2]\ #,##0.00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9"/>
      <name val="Arial CE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8"/>
      <name val="Arial"/>
      <family val="2"/>
      <charset val="238"/>
    </font>
    <font>
      <b/>
      <sz val="8"/>
      <name val="Arial CE"/>
      <charset val="238"/>
    </font>
    <font>
      <sz val="8"/>
      <name val="Arial CE"/>
      <charset val="238"/>
    </font>
    <font>
      <sz val="9"/>
      <name val="Arial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57"/>
        <bgColor indexed="21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medium">
        <color indexed="59"/>
      </left>
      <right style="medium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59"/>
      </left>
      <right/>
      <top style="thin">
        <color indexed="59"/>
      </top>
      <bottom style="thin">
        <color indexed="59"/>
      </bottom>
      <diagonal/>
    </border>
    <border>
      <left/>
      <right/>
      <top style="thin">
        <color indexed="59"/>
      </top>
      <bottom style="thin">
        <color indexed="59"/>
      </bottom>
      <diagonal/>
    </border>
    <border>
      <left/>
      <right style="medium">
        <color indexed="59"/>
      </right>
      <top style="thin">
        <color indexed="59"/>
      </top>
      <bottom style="thin">
        <color indexed="59"/>
      </bottom>
      <diagonal/>
    </border>
    <border>
      <left style="medium">
        <color indexed="59"/>
      </left>
      <right style="medium">
        <color indexed="59"/>
      </right>
      <top/>
      <bottom style="thin">
        <color indexed="5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9"/>
      </left>
      <right style="medium">
        <color indexed="59"/>
      </right>
      <top style="medium">
        <color indexed="59"/>
      </top>
      <bottom style="thin">
        <color indexed="59"/>
      </bottom>
      <diagonal/>
    </border>
    <border>
      <left style="thin">
        <color indexed="59"/>
      </left>
      <right style="medium">
        <color indexed="59"/>
      </right>
      <top style="thin">
        <color indexed="59"/>
      </top>
      <bottom/>
      <diagonal/>
    </border>
    <border>
      <left style="thin">
        <color indexed="59"/>
      </left>
      <right/>
      <top style="thin">
        <color indexed="59"/>
      </top>
      <bottom style="thin">
        <color indexed="59"/>
      </bottom>
      <diagonal/>
    </border>
    <border>
      <left style="thin">
        <color indexed="59"/>
      </left>
      <right style="thin">
        <color indexed="59"/>
      </right>
      <top style="thin">
        <color indexed="59"/>
      </top>
      <bottom/>
      <diagonal/>
    </border>
    <border>
      <left/>
      <right/>
      <top/>
      <bottom style="thin">
        <color indexed="59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3" fillId="0" borderId="0" xfId="0" applyFont="1"/>
    <xf numFmtId="2" fontId="4" fillId="0" borderId="0" xfId="0" applyNumberFormat="1" applyFont="1"/>
    <xf numFmtId="2" fontId="3" fillId="0" borderId="0" xfId="0" applyNumberFormat="1" applyFont="1"/>
    <xf numFmtId="0" fontId="5" fillId="0" borderId="2" xfId="0" applyFont="1" applyBorder="1"/>
    <xf numFmtId="0" fontId="6" fillId="3" borderId="0" xfId="1" applyFont="1" applyFill="1"/>
    <xf numFmtId="0" fontId="4" fillId="0" borderId="0" xfId="0" applyFont="1"/>
    <xf numFmtId="0" fontId="0" fillId="0" borderId="0" xfId="0" applyAlignment="1">
      <alignment wrapText="1"/>
    </xf>
    <xf numFmtId="0" fontId="6" fillId="3" borderId="3" xfId="1" applyFont="1" applyFill="1" applyBorder="1"/>
    <xf numFmtId="164" fontId="7" fillId="0" borderId="4" xfId="1" applyNumberFormat="1" applyFont="1" applyBorder="1"/>
    <xf numFmtId="0" fontId="7" fillId="0" borderId="5" xfId="1" applyFont="1" applyBorder="1"/>
    <xf numFmtId="0" fontId="7" fillId="0" borderId="5" xfId="1" applyFont="1" applyBorder="1" applyAlignment="1">
      <alignment horizontal="center" wrapText="1"/>
    </xf>
    <xf numFmtId="0" fontId="7" fillId="0" borderId="6" xfId="1" applyFont="1" applyBorder="1" applyAlignment="1">
      <alignment horizontal="center" wrapText="1"/>
    </xf>
    <xf numFmtId="9" fontId="4" fillId="0" borderId="0" xfId="0" applyNumberFormat="1" applyFont="1" applyAlignment="1">
      <alignment wrapText="1"/>
    </xf>
    <xf numFmtId="164" fontId="8" fillId="0" borderId="4" xfId="1" applyNumberFormat="1" applyFont="1" applyBorder="1"/>
    <xf numFmtId="0" fontId="8" fillId="0" borderId="5" xfId="1" applyFont="1" applyBorder="1"/>
    <xf numFmtId="0" fontId="7" fillId="0" borderId="5" xfId="1" applyFont="1" applyBorder="1" applyAlignment="1">
      <alignment horizontal="center"/>
    </xf>
    <xf numFmtId="165" fontId="9" fillId="0" borderId="5" xfId="0" applyNumberFormat="1" applyFont="1" applyBorder="1"/>
    <xf numFmtId="2" fontId="8" fillId="0" borderId="5" xfId="1" applyNumberFormat="1" applyFont="1" applyBorder="1"/>
    <xf numFmtId="166" fontId="4" fillId="0" borderId="6" xfId="0" applyNumberFormat="1" applyFont="1" applyBorder="1"/>
    <xf numFmtId="1" fontId="4" fillId="0" borderId="0" xfId="0" applyNumberFormat="1" applyFont="1"/>
    <xf numFmtId="164" fontId="8" fillId="0" borderId="7" xfId="1" applyNumberFormat="1" applyFont="1" applyBorder="1"/>
    <xf numFmtId="164" fontId="10" fillId="0" borderId="11" xfId="1" applyNumberFormat="1" applyFont="1" applyBorder="1"/>
    <xf numFmtId="0" fontId="10" fillId="0" borderId="12" xfId="1" applyFont="1" applyBorder="1"/>
    <xf numFmtId="0" fontId="10" fillId="0" borderId="12" xfId="1" applyFont="1" applyBorder="1" applyAlignment="1">
      <alignment horizontal="center" wrapText="1"/>
    </xf>
    <xf numFmtId="0" fontId="7" fillId="0" borderId="12" xfId="1" applyFont="1" applyBorder="1" applyAlignment="1">
      <alignment horizontal="center" wrapText="1"/>
    </xf>
    <xf numFmtId="0" fontId="10" fillId="0" borderId="13" xfId="1" applyFont="1" applyBorder="1" applyAlignment="1">
      <alignment horizontal="center" wrapText="1"/>
    </xf>
    <xf numFmtId="164" fontId="8" fillId="0" borderId="11" xfId="1" applyNumberFormat="1" applyFont="1" applyBorder="1"/>
    <xf numFmtId="2" fontId="8" fillId="0" borderId="12" xfId="1" applyNumberFormat="1" applyFont="1" applyBorder="1"/>
    <xf numFmtId="1" fontId="7" fillId="0" borderId="12" xfId="1" applyNumberFormat="1" applyFont="1" applyBorder="1" applyAlignment="1">
      <alignment horizontal="center"/>
    </xf>
    <xf numFmtId="0" fontId="11" fillId="0" borderId="12" xfId="1" applyFont="1" applyBorder="1"/>
    <xf numFmtId="164" fontId="11" fillId="0" borderId="11" xfId="1" applyNumberFormat="1" applyFont="1" applyBorder="1"/>
    <xf numFmtId="2" fontId="11" fillId="0" borderId="12" xfId="1" applyNumberFormat="1" applyFont="1" applyBorder="1"/>
    <xf numFmtId="1" fontId="10" fillId="0" borderId="12" xfId="1" applyNumberFormat="1" applyFont="1" applyBorder="1" applyAlignment="1">
      <alignment horizontal="center"/>
    </xf>
    <xf numFmtId="0" fontId="7" fillId="0" borderId="14" xfId="1" applyFont="1" applyBorder="1" applyAlignment="1">
      <alignment horizontal="center" wrapText="1"/>
    </xf>
    <xf numFmtId="165" fontId="4" fillId="5" borderId="15" xfId="1" applyNumberFormat="1" applyFont="1" applyFill="1" applyBorder="1"/>
    <xf numFmtId="165" fontId="9" fillId="0" borderId="16" xfId="0" applyNumberFormat="1" applyFont="1" applyBorder="1"/>
    <xf numFmtId="166" fontId="4" fillId="0" borderId="9" xfId="0" applyNumberFormat="1" applyFont="1" applyBorder="1"/>
    <xf numFmtId="0" fontId="7" fillId="0" borderId="17" xfId="1" applyFont="1" applyBorder="1" applyAlignment="1">
      <alignment horizontal="center" wrapText="1"/>
    </xf>
    <xf numFmtId="2" fontId="4" fillId="0" borderId="12" xfId="0" applyNumberFormat="1" applyFont="1" applyBorder="1"/>
    <xf numFmtId="0" fontId="12" fillId="0" borderId="0" xfId="0" applyFont="1"/>
    <xf numFmtId="164" fontId="2" fillId="2" borderId="1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0" fontId="2" fillId="4" borderId="10" xfId="1" applyFont="1" applyFill="1" applyBorder="1" applyAlignment="1">
      <alignment vertical="center"/>
    </xf>
    <xf numFmtId="0" fontId="2" fillId="4" borderId="1" xfId="1" applyFont="1" applyFill="1" applyBorder="1" applyAlignment="1">
      <alignment vertical="center"/>
    </xf>
  </cellXfs>
  <cellStyles count="2">
    <cellStyle name="Normální" xfId="0" builtinId="0"/>
    <cellStyle name="normální_Lis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tabSelected="1" topLeftCell="A25" workbookViewId="0">
      <selection activeCell="I10" sqref="I10"/>
    </sheetView>
  </sheetViews>
  <sheetFormatPr defaultRowHeight="15" x14ac:dyDescent="0.25"/>
  <cols>
    <col min="1" max="1" width="6.140625" bestFit="1" customWidth="1"/>
    <col min="4" max="4" width="32.28515625" bestFit="1" customWidth="1"/>
  </cols>
  <sheetData>
    <row r="1" spans="1:26" x14ac:dyDescent="0.25">
      <c r="D1" t="s">
        <v>76</v>
      </c>
    </row>
    <row r="3" spans="1:26" s="1" customFormat="1" ht="12.75" thickBot="1" x14ac:dyDescent="0.25">
      <c r="A3" s="41" t="s">
        <v>0</v>
      </c>
      <c r="B3" s="41"/>
      <c r="C3" s="41"/>
      <c r="D3" s="41"/>
      <c r="E3" s="41"/>
      <c r="F3" s="41"/>
      <c r="G3" s="41"/>
      <c r="I3" s="2"/>
      <c r="M3" s="3"/>
    </row>
    <row r="4" spans="1:26" s="6" customFormat="1" x14ac:dyDescent="0.25">
      <c r="A4" s="4"/>
      <c r="B4"/>
      <c r="C4"/>
      <c r="D4"/>
      <c r="E4"/>
      <c r="F4" s="5" t="s">
        <v>1</v>
      </c>
      <c r="G4" s="34" t="s">
        <v>68</v>
      </c>
      <c r="H4"/>
      <c r="I4" s="2"/>
      <c r="J4"/>
      <c r="K4"/>
      <c r="M4" s="2"/>
    </row>
    <row r="5" spans="1:26" s="6" customFormat="1" ht="15.75" thickBot="1" x14ac:dyDescent="0.3">
      <c r="A5" s="4"/>
      <c r="B5" s="7"/>
      <c r="C5" s="7"/>
      <c r="D5" s="7"/>
      <c r="E5"/>
      <c r="F5" s="8">
        <v>0</v>
      </c>
      <c r="G5" s="35">
        <v>25.75</v>
      </c>
      <c r="H5"/>
      <c r="I5" s="2"/>
      <c r="J5"/>
      <c r="K5"/>
      <c r="M5" s="2"/>
    </row>
    <row r="6" spans="1:26" s="6" customFormat="1" ht="22.5" x14ac:dyDescent="0.2">
      <c r="A6" s="9" t="s">
        <v>2</v>
      </c>
      <c r="B6" s="10" t="s">
        <v>3</v>
      </c>
      <c r="C6" s="11" t="s">
        <v>4</v>
      </c>
      <c r="D6" s="10" t="s">
        <v>5</v>
      </c>
      <c r="E6" s="11" t="s">
        <v>6</v>
      </c>
      <c r="F6" s="38" t="s">
        <v>7</v>
      </c>
      <c r="G6" s="12" t="s">
        <v>8</v>
      </c>
      <c r="I6" s="2"/>
      <c r="M6" s="2"/>
      <c r="S6" s="13"/>
      <c r="T6" s="13"/>
      <c r="U6" s="13"/>
      <c r="V6" s="13"/>
    </row>
    <row r="7" spans="1:26" s="6" customFormat="1" ht="11.25" x14ac:dyDescent="0.2">
      <c r="A7" s="14">
        <v>539</v>
      </c>
      <c r="B7" s="15" t="s">
        <v>9</v>
      </c>
      <c r="C7" s="16">
        <v>1</v>
      </c>
      <c r="D7" s="15" t="s">
        <v>10</v>
      </c>
      <c r="E7" s="36">
        <f>F7*(100-F5)/100</f>
        <v>4266.4440000000004</v>
      </c>
      <c r="F7" s="39">
        <v>4266.4440000000004</v>
      </c>
      <c r="G7" s="37">
        <f>E7/G5</f>
        <v>165.68714563106798</v>
      </c>
      <c r="I7" s="2"/>
      <c r="K7" s="2"/>
      <c r="L7" s="2"/>
      <c r="M7" s="2"/>
      <c r="U7" s="20"/>
      <c r="V7" s="2"/>
      <c r="Z7" s="2"/>
    </row>
    <row r="8" spans="1:26" s="6" customFormat="1" ht="11.25" x14ac:dyDescent="0.2">
      <c r="A8" s="14">
        <v>540</v>
      </c>
      <c r="B8" s="15" t="s">
        <v>11</v>
      </c>
      <c r="C8" s="16">
        <v>1</v>
      </c>
      <c r="D8" s="15" t="s">
        <v>12</v>
      </c>
      <c r="E8" s="36">
        <f>F8*(100-F5)/100</f>
        <v>4622.2890000000007</v>
      </c>
      <c r="F8" s="39">
        <v>4622.2890000000007</v>
      </c>
      <c r="G8" s="37">
        <f>E8/G5</f>
        <v>179.50636893203887</v>
      </c>
      <c r="I8" s="2"/>
      <c r="K8" s="2"/>
      <c r="L8" s="2"/>
      <c r="M8" s="2"/>
      <c r="S8" s="20"/>
      <c r="U8" s="20"/>
      <c r="V8" s="2"/>
      <c r="X8" s="20"/>
      <c r="Y8" s="20"/>
      <c r="Z8" s="2"/>
    </row>
    <row r="9" spans="1:26" s="6" customFormat="1" ht="11.25" x14ac:dyDescent="0.2">
      <c r="A9" s="14">
        <v>543</v>
      </c>
      <c r="B9" s="15" t="s">
        <v>13</v>
      </c>
      <c r="C9" s="16">
        <v>1</v>
      </c>
      <c r="D9" s="15" t="s">
        <v>14</v>
      </c>
      <c r="E9" s="36">
        <f>F9*(100-F5)/100</f>
        <v>5011.188000000001</v>
      </c>
      <c r="F9" s="39">
        <v>5011.188000000001</v>
      </c>
      <c r="G9" s="37">
        <f>E9/G5</f>
        <v>194.60924271844664</v>
      </c>
      <c r="I9" s="2"/>
      <c r="K9" s="2"/>
      <c r="L9" s="2"/>
      <c r="M9" s="2"/>
      <c r="S9" s="20"/>
      <c r="U9" s="20"/>
      <c r="V9" s="2"/>
      <c r="X9" s="20"/>
      <c r="Y9" s="20"/>
      <c r="Z9" s="2"/>
    </row>
    <row r="10" spans="1:26" s="6" customFormat="1" ht="11.25" x14ac:dyDescent="0.2">
      <c r="A10" s="14">
        <v>541</v>
      </c>
      <c r="B10" s="15" t="s">
        <v>15</v>
      </c>
      <c r="C10" s="16">
        <v>1</v>
      </c>
      <c r="D10" s="15" t="s">
        <v>16</v>
      </c>
      <c r="E10" s="36">
        <f>F10*(100-F5)/100</f>
        <v>5495.9940000000006</v>
      </c>
      <c r="F10" s="39">
        <v>5495.9940000000006</v>
      </c>
      <c r="G10" s="37">
        <f>E10/G5</f>
        <v>213.43666019417478</v>
      </c>
      <c r="I10" s="2"/>
      <c r="K10" s="2"/>
      <c r="L10" s="2"/>
      <c r="M10" s="2"/>
      <c r="S10" s="20"/>
      <c r="U10" s="20"/>
      <c r="V10" s="2"/>
      <c r="X10" s="20"/>
      <c r="Y10" s="20"/>
      <c r="Z10" s="2"/>
    </row>
    <row r="11" spans="1:26" s="6" customFormat="1" ht="11.25" x14ac:dyDescent="0.2">
      <c r="A11" s="14">
        <v>544</v>
      </c>
      <c r="B11" s="15" t="s">
        <v>17</v>
      </c>
      <c r="C11" s="16">
        <v>1</v>
      </c>
      <c r="D11" s="15" t="s">
        <v>18</v>
      </c>
      <c r="E11" s="36">
        <f>F11*(100-F5)/100</f>
        <v>5544.0839999999998</v>
      </c>
      <c r="F11" s="39">
        <v>5544.0839999999998</v>
      </c>
      <c r="G11" s="37">
        <f>E11/G5</f>
        <v>215.30423300970872</v>
      </c>
      <c r="I11" s="2"/>
      <c r="K11" s="2"/>
      <c r="L11" s="2"/>
      <c r="M11" s="2"/>
      <c r="S11" s="20"/>
      <c r="U11" s="20"/>
      <c r="V11" s="2"/>
      <c r="X11" s="20"/>
      <c r="Y11" s="20"/>
      <c r="Z11" s="2"/>
    </row>
    <row r="12" spans="1:26" s="6" customFormat="1" ht="11.25" x14ac:dyDescent="0.2">
      <c r="A12" s="14">
        <v>542</v>
      </c>
      <c r="B12" s="15" t="s">
        <v>19</v>
      </c>
      <c r="C12" s="16">
        <v>1</v>
      </c>
      <c r="D12" s="15" t="s">
        <v>20</v>
      </c>
      <c r="E12" s="36">
        <f>F12*(100-F5)/100</f>
        <v>6378.6030000000001</v>
      </c>
      <c r="F12" s="39">
        <v>6378.603000000001</v>
      </c>
      <c r="G12" s="37">
        <f>E12/G5</f>
        <v>247.71273786407767</v>
      </c>
      <c r="I12" s="2"/>
      <c r="K12" s="2"/>
      <c r="L12" s="2"/>
      <c r="M12" s="2"/>
      <c r="S12" s="20"/>
      <c r="U12" s="20"/>
      <c r="V12" s="2"/>
      <c r="X12" s="20"/>
      <c r="Y12" s="20"/>
      <c r="Z12" s="2"/>
    </row>
    <row r="13" spans="1:26" s="6" customFormat="1" ht="11.25" x14ac:dyDescent="0.2">
      <c r="A13" s="14">
        <v>545</v>
      </c>
      <c r="B13" s="15" t="s">
        <v>21</v>
      </c>
      <c r="C13" s="16">
        <v>1</v>
      </c>
      <c r="D13" s="15" t="s">
        <v>22</v>
      </c>
      <c r="E13" s="36">
        <f>F13*(100-F5)/100</f>
        <v>6211.2959999999994</v>
      </c>
      <c r="F13" s="39">
        <v>6211.2960000000003</v>
      </c>
      <c r="G13" s="37">
        <f>E13/G5</f>
        <v>241.21537864077666</v>
      </c>
      <c r="I13" s="2"/>
      <c r="K13" s="2"/>
      <c r="L13" s="2"/>
      <c r="M13" s="2"/>
      <c r="S13" s="20"/>
      <c r="U13" s="20"/>
      <c r="V13" s="2"/>
      <c r="X13" s="20"/>
      <c r="Y13" s="20"/>
      <c r="Z13" s="2"/>
    </row>
    <row r="14" spans="1:26" s="6" customFormat="1" ht="11.25" x14ac:dyDescent="0.2">
      <c r="A14" s="14">
        <v>546</v>
      </c>
      <c r="B14" s="15" t="s">
        <v>23</v>
      </c>
      <c r="C14" s="16">
        <v>1</v>
      </c>
      <c r="D14" s="15" t="s">
        <v>24</v>
      </c>
      <c r="E14" s="36">
        <f>F14*(100-F5)/100</f>
        <v>6543.264000000001</v>
      </c>
      <c r="F14" s="39">
        <v>6543.264000000001</v>
      </c>
      <c r="G14" s="37">
        <f>E14/G5</f>
        <v>254.10733980582529</v>
      </c>
      <c r="I14" s="2"/>
      <c r="K14" s="2"/>
      <c r="L14" s="2"/>
      <c r="M14" s="2"/>
      <c r="S14" s="20"/>
      <c r="U14" s="20"/>
      <c r="V14" s="2"/>
      <c r="X14" s="20"/>
      <c r="Y14" s="20"/>
      <c r="Z14" s="2"/>
    </row>
    <row r="15" spans="1:26" s="1" customFormat="1" ht="12" x14ac:dyDescent="0.2">
      <c r="A15" s="42" t="s">
        <v>25</v>
      </c>
      <c r="B15" s="43"/>
      <c r="C15" s="43"/>
      <c r="D15" s="43"/>
      <c r="E15" s="43"/>
      <c r="F15" s="44"/>
      <c r="G15" s="45"/>
      <c r="I15" s="2"/>
      <c r="M15" s="3"/>
    </row>
    <row r="16" spans="1:26" s="6" customFormat="1" ht="22.5" x14ac:dyDescent="0.2">
      <c r="A16" s="9" t="s">
        <v>2</v>
      </c>
      <c r="B16" s="10" t="s">
        <v>3</v>
      </c>
      <c r="C16" s="11" t="s">
        <v>4</v>
      </c>
      <c r="D16" s="10" t="s">
        <v>5</v>
      </c>
      <c r="E16" s="11" t="s">
        <v>6</v>
      </c>
      <c r="F16" s="11" t="s">
        <v>7</v>
      </c>
      <c r="G16" s="12" t="s">
        <v>8</v>
      </c>
      <c r="I16" s="2"/>
      <c r="M16" s="2"/>
    </row>
    <row r="17" spans="1:13" s="6" customFormat="1" ht="11.25" x14ac:dyDescent="0.2">
      <c r="A17" s="14">
        <v>111538</v>
      </c>
      <c r="B17" s="15" t="s">
        <v>26</v>
      </c>
      <c r="C17" s="16">
        <v>1</v>
      </c>
      <c r="D17" s="15" t="s">
        <v>27</v>
      </c>
      <c r="E17" s="17">
        <f>F17*(100-F5)/100</f>
        <v>252.47250000000003</v>
      </c>
      <c r="F17" s="39">
        <v>252.47250000000003</v>
      </c>
      <c r="G17" s="19">
        <f>E17/G5</f>
        <v>9.8047572815533997</v>
      </c>
      <c r="I17" s="2"/>
      <c r="J17" s="2"/>
      <c r="M17" s="2"/>
    </row>
    <row r="18" spans="1:13" s="1" customFormat="1" ht="12" x14ac:dyDescent="0.2">
      <c r="A18" s="41" t="s">
        <v>28</v>
      </c>
      <c r="B18" s="41"/>
      <c r="C18" s="41"/>
      <c r="D18" s="41"/>
      <c r="E18" s="41"/>
      <c r="F18" s="41"/>
      <c r="G18" s="41"/>
      <c r="I18" s="2"/>
      <c r="M18" s="3"/>
    </row>
    <row r="19" spans="1:13" s="6" customFormat="1" ht="22.5" x14ac:dyDescent="0.2">
      <c r="A19" s="9" t="s">
        <v>2</v>
      </c>
      <c r="B19" s="10" t="s">
        <v>3</v>
      </c>
      <c r="C19" s="11" t="s">
        <v>4</v>
      </c>
      <c r="D19" s="10" t="s">
        <v>5</v>
      </c>
      <c r="E19" s="11" t="s">
        <v>6</v>
      </c>
      <c r="F19" s="38" t="s">
        <v>7</v>
      </c>
      <c r="G19" s="12" t="s">
        <v>8</v>
      </c>
      <c r="I19" s="2"/>
      <c r="M19" s="2"/>
    </row>
    <row r="20" spans="1:13" s="6" customFormat="1" ht="11.25" x14ac:dyDescent="0.2">
      <c r="A20" s="14">
        <v>5390</v>
      </c>
      <c r="B20" s="10"/>
      <c r="C20" s="11">
        <v>1</v>
      </c>
      <c r="D20" s="15" t="s">
        <v>29</v>
      </c>
      <c r="E20" s="36">
        <f>F20*(100-F5)/100</f>
        <v>1030.8375000000001</v>
      </c>
      <c r="F20" s="39">
        <v>1030.8375000000001</v>
      </c>
      <c r="G20" s="37">
        <f>E20/G5</f>
        <v>40.032524271844665</v>
      </c>
      <c r="I20" s="2"/>
      <c r="M20" s="2"/>
    </row>
    <row r="21" spans="1:13" s="6" customFormat="1" ht="11.25" x14ac:dyDescent="0.2">
      <c r="A21" s="14">
        <v>5391</v>
      </c>
      <c r="B21" s="10"/>
      <c r="C21" s="11">
        <v>1</v>
      </c>
      <c r="D21" s="15" t="s">
        <v>30</v>
      </c>
      <c r="E21" s="36">
        <f>F21*(100-F5)/100</f>
        <v>1030.8375000000001</v>
      </c>
      <c r="F21" s="39">
        <v>1030.8375000000001</v>
      </c>
      <c r="G21" s="37">
        <f>E21/G5</f>
        <v>40.032524271844665</v>
      </c>
      <c r="I21" s="2"/>
      <c r="M21" s="2"/>
    </row>
    <row r="22" spans="1:13" s="6" customFormat="1" ht="11.25" x14ac:dyDescent="0.2">
      <c r="A22" s="14">
        <v>5400</v>
      </c>
      <c r="B22" s="10"/>
      <c r="C22" s="11">
        <v>1</v>
      </c>
      <c r="D22" s="15" t="s">
        <v>31</v>
      </c>
      <c r="E22" s="36">
        <f>F22*(100-F5)/100</f>
        <v>1057.2975000000001</v>
      </c>
      <c r="F22" s="39">
        <v>1057.2975000000001</v>
      </c>
      <c r="G22" s="37">
        <f>E22/G5</f>
        <v>41.060097087378644</v>
      </c>
      <c r="I22" s="2"/>
      <c r="M22" s="2"/>
    </row>
    <row r="23" spans="1:13" s="6" customFormat="1" ht="11.25" x14ac:dyDescent="0.2">
      <c r="A23" s="14">
        <v>5401</v>
      </c>
      <c r="B23" s="10"/>
      <c r="C23" s="11">
        <v>1</v>
      </c>
      <c r="D23" s="15" t="s">
        <v>32</v>
      </c>
      <c r="E23" s="36">
        <f>F23*(100-F5)/100</f>
        <v>1057.2975000000001</v>
      </c>
      <c r="F23" s="39">
        <v>1057.2975000000001</v>
      </c>
      <c r="G23" s="37">
        <f>E23/G5</f>
        <v>41.060097087378644</v>
      </c>
      <c r="I23" s="2"/>
      <c r="M23" s="2"/>
    </row>
    <row r="24" spans="1:13" s="6" customFormat="1" ht="11.25" x14ac:dyDescent="0.2">
      <c r="A24" s="14">
        <v>5430</v>
      </c>
      <c r="B24" s="10"/>
      <c r="C24" s="11">
        <v>1</v>
      </c>
      <c r="D24" s="15" t="s">
        <v>33</v>
      </c>
      <c r="E24" s="36">
        <f>F24*(100-F5)/100</f>
        <v>1088.1675000000002</v>
      </c>
      <c r="F24" s="39">
        <v>1088.1675000000002</v>
      </c>
      <c r="G24" s="37">
        <f>E24/G5</f>
        <v>42.258932038834963</v>
      </c>
      <c r="I24" s="2"/>
      <c r="M24" s="2"/>
    </row>
    <row r="25" spans="1:13" s="6" customFormat="1" ht="11.25" x14ac:dyDescent="0.2">
      <c r="A25" s="14">
        <v>5431</v>
      </c>
      <c r="B25" s="10"/>
      <c r="C25" s="11">
        <v>1</v>
      </c>
      <c r="D25" s="15" t="s">
        <v>34</v>
      </c>
      <c r="E25" s="36">
        <f>F25*(100-F5)/100</f>
        <v>1088.1675000000002</v>
      </c>
      <c r="F25" s="39">
        <v>1088.1675000000002</v>
      </c>
      <c r="G25" s="37">
        <f>E25/G5</f>
        <v>42.258932038834963</v>
      </c>
      <c r="I25" s="2"/>
      <c r="M25" s="2"/>
    </row>
    <row r="26" spans="1:13" s="6" customFormat="1" ht="11.25" x14ac:dyDescent="0.2">
      <c r="A26" s="14">
        <v>5410</v>
      </c>
      <c r="B26" s="10"/>
      <c r="C26" s="11">
        <v>1</v>
      </c>
      <c r="D26" s="15" t="s">
        <v>35</v>
      </c>
      <c r="E26" s="36">
        <f>F26*(100-F5)/100</f>
        <v>1133.3700000000001</v>
      </c>
      <c r="F26" s="39">
        <v>1133.3700000000001</v>
      </c>
      <c r="G26" s="37">
        <f>E26/G5</f>
        <v>44.014368932038842</v>
      </c>
      <c r="I26" s="2"/>
      <c r="M26" s="2"/>
    </row>
    <row r="27" spans="1:13" s="6" customFormat="1" ht="11.25" x14ac:dyDescent="0.2">
      <c r="A27" s="14">
        <v>5411</v>
      </c>
      <c r="B27" s="10"/>
      <c r="C27" s="11">
        <v>1</v>
      </c>
      <c r="D27" s="15" t="s">
        <v>36</v>
      </c>
      <c r="E27" s="36">
        <f>F27*(100-F5)/100</f>
        <v>1133.3700000000001</v>
      </c>
      <c r="F27" s="39">
        <v>1133.3700000000001</v>
      </c>
      <c r="G27" s="37">
        <f>E27/G5</f>
        <v>44.014368932038842</v>
      </c>
      <c r="I27" s="2"/>
      <c r="M27" s="2"/>
    </row>
    <row r="28" spans="1:13" s="6" customFormat="1" ht="11.25" x14ac:dyDescent="0.2">
      <c r="A28" s="14">
        <v>5440</v>
      </c>
      <c r="B28" s="10"/>
      <c r="C28" s="11">
        <v>1</v>
      </c>
      <c r="D28" s="15" t="s">
        <v>37</v>
      </c>
      <c r="E28" s="36">
        <f>F28*(100-F5)/100</f>
        <v>1255.7475000000002</v>
      </c>
      <c r="F28" s="39">
        <v>1255.7475000000002</v>
      </c>
      <c r="G28" s="37">
        <f>E28/G5</f>
        <v>48.766893203883505</v>
      </c>
      <c r="I28" s="2"/>
      <c r="M28" s="2"/>
    </row>
    <row r="29" spans="1:13" s="6" customFormat="1" ht="11.25" x14ac:dyDescent="0.2">
      <c r="A29" s="14">
        <v>5441</v>
      </c>
      <c r="B29" s="10"/>
      <c r="C29" s="11">
        <v>1</v>
      </c>
      <c r="D29" s="15" t="s">
        <v>38</v>
      </c>
      <c r="E29" s="36">
        <f>F29*(100-F5)/100</f>
        <v>1255.7475000000002</v>
      </c>
      <c r="F29" s="39">
        <v>1255.7475000000002</v>
      </c>
      <c r="G29" s="37">
        <f>E29/G5</f>
        <v>48.766893203883505</v>
      </c>
      <c r="I29" s="2"/>
      <c r="M29" s="2"/>
    </row>
    <row r="30" spans="1:13" s="6" customFormat="1" ht="11.25" x14ac:dyDescent="0.2">
      <c r="A30" s="14">
        <v>5420</v>
      </c>
      <c r="B30" s="10"/>
      <c r="C30" s="11">
        <v>1</v>
      </c>
      <c r="D30" s="15" t="s">
        <v>39</v>
      </c>
      <c r="E30" s="36">
        <f>F30*(100-F5)/100</f>
        <v>1359.3825000000004</v>
      </c>
      <c r="F30" s="39">
        <v>1359.3825000000002</v>
      </c>
      <c r="G30" s="37">
        <f>E30/G5</f>
        <v>52.791553398058269</v>
      </c>
      <c r="I30" s="2"/>
      <c r="M30" s="2"/>
    </row>
    <row r="31" spans="1:13" s="6" customFormat="1" ht="11.25" x14ac:dyDescent="0.2">
      <c r="A31" s="14">
        <v>5421</v>
      </c>
      <c r="B31" s="10"/>
      <c r="C31" s="11">
        <v>1</v>
      </c>
      <c r="D31" s="15" t="s">
        <v>40</v>
      </c>
      <c r="E31" s="36">
        <f>F31*(100-F5)/100</f>
        <v>1359.3825000000004</v>
      </c>
      <c r="F31" s="39">
        <v>1359.3825000000002</v>
      </c>
      <c r="G31" s="37">
        <f>E31/G5</f>
        <v>52.791553398058269</v>
      </c>
      <c r="I31" s="2"/>
      <c r="M31" s="2"/>
    </row>
    <row r="32" spans="1:13" s="6" customFormat="1" ht="11.25" x14ac:dyDescent="0.2">
      <c r="A32" s="14">
        <v>5450</v>
      </c>
      <c r="B32" s="10"/>
      <c r="C32" s="11">
        <v>1</v>
      </c>
      <c r="D32" s="15" t="s">
        <v>41</v>
      </c>
      <c r="E32" s="36">
        <f>F32*(100-F5)/100</f>
        <v>1526.9625000000001</v>
      </c>
      <c r="F32" s="39">
        <v>1526.9625000000001</v>
      </c>
      <c r="G32" s="37">
        <f>E32/G5</f>
        <v>59.299514563106797</v>
      </c>
      <c r="I32" s="2"/>
      <c r="M32" s="2"/>
    </row>
    <row r="33" spans="1:13" s="6" customFormat="1" ht="11.25" x14ac:dyDescent="0.2">
      <c r="A33" s="14">
        <v>5451</v>
      </c>
      <c r="B33" s="10"/>
      <c r="C33" s="11">
        <v>1</v>
      </c>
      <c r="D33" s="15" t="s">
        <v>42</v>
      </c>
      <c r="E33" s="36">
        <f>F33*(100-F5)/100</f>
        <v>1526.9625000000001</v>
      </c>
      <c r="F33" s="39">
        <v>1526.9625000000001</v>
      </c>
      <c r="G33" s="37">
        <f>E33/G5</f>
        <v>59.299514563106797</v>
      </c>
      <c r="I33" s="2"/>
      <c r="M33" s="2"/>
    </row>
    <row r="34" spans="1:13" s="6" customFormat="1" ht="11.25" x14ac:dyDescent="0.2">
      <c r="A34" s="14">
        <v>5460</v>
      </c>
      <c r="B34" s="10"/>
      <c r="C34" s="11">
        <v>1</v>
      </c>
      <c r="D34" s="15" t="s">
        <v>43</v>
      </c>
      <c r="E34" s="36">
        <f>F34*(100-F5)/100</f>
        <v>1652.6475</v>
      </c>
      <c r="F34" s="39">
        <v>1652.6475</v>
      </c>
      <c r="G34" s="37">
        <f>E34/G5</f>
        <v>64.180485436893207</v>
      </c>
      <c r="I34" s="2"/>
      <c r="M34" s="2"/>
    </row>
    <row r="35" spans="1:13" s="6" customFormat="1" ht="11.25" x14ac:dyDescent="0.2">
      <c r="A35" s="14">
        <v>5461</v>
      </c>
      <c r="B35" s="10"/>
      <c r="C35" s="11">
        <v>1</v>
      </c>
      <c r="D35" s="15" t="s">
        <v>44</v>
      </c>
      <c r="E35" s="36">
        <f>F35*(100-F5)/100</f>
        <v>1652.6475</v>
      </c>
      <c r="F35" s="39">
        <v>1652.6475</v>
      </c>
      <c r="G35" s="37">
        <f>E35/G5</f>
        <v>64.180485436893207</v>
      </c>
      <c r="I35" s="2"/>
      <c r="M35" s="2"/>
    </row>
    <row r="36" spans="1:13" s="6" customFormat="1" ht="11.25" x14ac:dyDescent="0.2">
      <c r="A36" s="14">
        <v>111550</v>
      </c>
      <c r="B36" s="15" t="s">
        <v>45</v>
      </c>
      <c r="C36" s="11">
        <v>1</v>
      </c>
      <c r="D36" s="15" t="s">
        <v>46</v>
      </c>
      <c r="E36" s="36">
        <f>F36*(100-F5)/100</f>
        <v>62.511750000000013</v>
      </c>
      <c r="F36" s="39">
        <v>62.511750000000006</v>
      </c>
      <c r="G36" s="37">
        <f>E36/G5</f>
        <v>2.4276407766990298</v>
      </c>
      <c r="I36" s="2"/>
      <c r="M36" s="2"/>
    </row>
    <row r="37" spans="1:13" s="6" customFormat="1" ht="11.25" x14ac:dyDescent="0.2">
      <c r="A37" s="14">
        <v>111551</v>
      </c>
      <c r="B37" s="15"/>
      <c r="C37" s="11">
        <v>1</v>
      </c>
      <c r="D37" s="15" t="s">
        <v>47</v>
      </c>
      <c r="E37" s="36">
        <f>F37*(100-F5)/100</f>
        <v>70.008750000000006</v>
      </c>
      <c r="F37" s="39">
        <v>70.008750000000006</v>
      </c>
      <c r="G37" s="37">
        <f>E37/G5</f>
        <v>2.7187864077669905</v>
      </c>
      <c r="I37" s="2"/>
      <c r="M37" s="2"/>
    </row>
    <row r="38" spans="1:13" s="6" customFormat="1" ht="11.25" x14ac:dyDescent="0.2">
      <c r="A38" s="14">
        <v>111552</v>
      </c>
      <c r="B38" s="15"/>
      <c r="C38" s="11">
        <v>1</v>
      </c>
      <c r="D38" s="15" t="s">
        <v>48</v>
      </c>
      <c r="E38" s="36">
        <f>F38*(100-F5)/100</f>
        <v>63.063000000000002</v>
      </c>
      <c r="F38" s="39">
        <v>63.063000000000002</v>
      </c>
      <c r="G38" s="37">
        <f>E38/G5</f>
        <v>2.4490485436893206</v>
      </c>
      <c r="I38" s="2"/>
      <c r="M38" s="2"/>
    </row>
    <row r="39" spans="1:13" s="6" customFormat="1" ht="11.25" x14ac:dyDescent="0.2">
      <c r="A39" s="21">
        <v>111554</v>
      </c>
      <c r="B39" s="15"/>
      <c r="C39" s="11">
        <v>1</v>
      </c>
      <c r="D39" s="15" t="s">
        <v>49</v>
      </c>
      <c r="E39" s="36">
        <f>F39*(100-F5)/100</f>
        <v>13.230000000000002</v>
      </c>
      <c r="F39" s="39">
        <v>13.230000000000002</v>
      </c>
      <c r="G39" s="37">
        <f>E39/G5</f>
        <v>0.51378640776699036</v>
      </c>
      <c r="I39" s="2"/>
      <c r="M39" s="2"/>
    </row>
    <row r="40" spans="1:13" s="1" customFormat="1" ht="12" x14ac:dyDescent="0.2">
      <c r="A40" s="46" t="s">
        <v>50</v>
      </c>
      <c r="B40" s="46"/>
      <c r="C40" s="46"/>
      <c r="D40" s="47"/>
      <c r="E40" s="47"/>
      <c r="F40" s="46"/>
      <c r="G40" s="47"/>
      <c r="I40" s="2"/>
      <c r="M40" s="3"/>
    </row>
    <row r="41" spans="1:13" s="6" customFormat="1" ht="22.5" x14ac:dyDescent="0.2">
      <c r="A41" s="22" t="s">
        <v>2</v>
      </c>
      <c r="B41" s="23" t="s">
        <v>3</v>
      </c>
      <c r="C41" s="24" t="s">
        <v>4</v>
      </c>
      <c r="D41" s="23" t="s">
        <v>5</v>
      </c>
      <c r="E41" s="24" t="s">
        <v>6</v>
      </c>
      <c r="F41" s="25" t="s">
        <v>7</v>
      </c>
      <c r="G41" s="26" t="s">
        <v>8</v>
      </c>
      <c r="I41" s="2"/>
      <c r="M41" s="2"/>
    </row>
    <row r="42" spans="1:13" s="6" customFormat="1" ht="11.25" x14ac:dyDescent="0.2">
      <c r="A42" s="27">
        <v>561</v>
      </c>
      <c r="B42" s="28" t="s">
        <v>51</v>
      </c>
      <c r="C42" s="29">
        <v>1</v>
      </c>
      <c r="D42" s="30" t="s">
        <v>52</v>
      </c>
      <c r="E42" s="36">
        <f>F42*(100-F5)/100</f>
        <v>4395.3</v>
      </c>
      <c r="F42" s="39">
        <v>4395.3</v>
      </c>
      <c r="G42" s="37">
        <f>E42/G5</f>
        <v>170.69126213592233</v>
      </c>
      <c r="I42" s="2"/>
      <c r="M42" s="2"/>
    </row>
    <row r="43" spans="1:13" s="6" customFormat="1" ht="11.25" x14ac:dyDescent="0.2">
      <c r="A43" s="27">
        <v>562</v>
      </c>
      <c r="B43" s="28" t="s">
        <v>53</v>
      </c>
      <c r="C43" s="29">
        <v>1</v>
      </c>
      <c r="D43" s="30" t="s">
        <v>54</v>
      </c>
      <c r="E43" s="36">
        <f>F43*(100-F5)/100</f>
        <v>4771.4310000000005</v>
      </c>
      <c r="F43" s="39">
        <v>4771.4310000000005</v>
      </c>
      <c r="G43" s="37">
        <f>E43/G5</f>
        <v>185.29829126213593</v>
      </c>
      <c r="I43" s="2"/>
      <c r="M43" s="2"/>
    </row>
    <row r="44" spans="1:13" s="6" customFormat="1" ht="11.25" x14ac:dyDescent="0.2">
      <c r="A44" s="27">
        <v>563</v>
      </c>
      <c r="B44" s="28" t="s">
        <v>55</v>
      </c>
      <c r="C44" s="29">
        <v>1</v>
      </c>
      <c r="D44" s="30" t="s">
        <v>56</v>
      </c>
      <c r="E44" s="36">
        <f>F44*(100-F5)/100</f>
        <v>5130.2160000000003</v>
      </c>
      <c r="F44" s="39">
        <v>5130.2160000000003</v>
      </c>
      <c r="G44" s="37">
        <f>E44/G5</f>
        <v>199.23168932038837</v>
      </c>
      <c r="I44" s="2"/>
      <c r="M44" s="2"/>
    </row>
    <row r="45" spans="1:13" s="6" customFormat="1" ht="11.25" x14ac:dyDescent="0.2">
      <c r="A45" s="27">
        <v>564</v>
      </c>
      <c r="B45" s="28" t="s">
        <v>57</v>
      </c>
      <c r="C45" s="29">
        <v>1</v>
      </c>
      <c r="D45" s="30" t="s">
        <v>58</v>
      </c>
      <c r="E45" s="36">
        <f>F45*(100-F5)/100</f>
        <v>5753.0970000000007</v>
      </c>
      <c r="F45" s="39">
        <v>5753.0970000000007</v>
      </c>
      <c r="G45" s="37">
        <f>E45/G5</f>
        <v>223.42124271844662</v>
      </c>
      <c r="I45" s="2"/>
      <c r="M45" s="2"/>
    </row>
    <row r="46" spans="1:13" s="6" customFormat="1" ht="11.25" x14ac:dyDescent="0.2">
      <c r="A46" s="31">
        <v>565</v>
      </c>
      <c r="B46" s="32" t="s">
        <v>59</v>
      </c>
      <c r="C46" s="33">
        <v>1</v>
      </c>
      <c r="D46" s="30" t="s">
        <v>60</v>
      </c>
      <c r="E46" s="36">
        <f>F46*(100-F5)/100</f>
        <v>5836.7400000000016</v>
      </c>
      <c r="F46" s="39">
        <v>5836.7400000000007</v>
      </c>
      <c r="G46" s="37">
        <f>E46/G5</f>
        <v>226.66951456310684</v>
      </c>
      <c r="I46" s="2"/>
      <c r="M46" s="2"/>
    </row>
    <row r="47" spans="1:13" s="6" customFormat="1" ht="11.25" x14ac:dyDescent="0.2">
      <c r="A47" s="31">
        <v>566</v>
      </c>
      <c r="B47" s="32" t="s">
        <v>61</v>
      </c>
      <c r="C47" s="33">
        <v>1</v>
      </c>
      <c r="D47" s="30" t="s">
        <v>62</v>
      </c>
      <c r="E47" s="36">
        <f>F47*(100-F5)/100</f>
        <v>6660.1919999999991</v>
      </c>
      <c r="F47" s="39">
        <v>6660.192</v>
      </c>
      <c r="G47" s="37">
        <f>E47/G5</f>
        <v>258.64823300970869</v>
      </c>
      <c r="I47" s="2"/>
      <c r="M47" s="2"/>
    </row>
    <row r="48" spans="1:13" s="6" customFormat="1" ht="11.25" x14ac:dyDescent="0.2">
      <c r="A48" s="31">
        <v>567</v>
      </c>
      <c r="B48" s="32" t="s">
        <v>63</v>
      </c>
      <c r="C48" s="33">
        <v>1</v>
      </c>
      <c r="D48" s="30" t="s">
        <v>64</v>
      </c>
      <c r="E48" s="36">
        <f>F48*(100-F5)/100</f>
        <v>6686.3160000000007</v>
      </c>
      <c r="F48" s="39">
        <v>6686.3160000000007</v>
      </c>
      <c r="G48" s="37">
        <f>E48/G5</f>
        <v>259.66275728155341</v>
      </c>
      <c r="I48" s="2"/>
      <c r="M48" s="2"/>
    </row>
    <row r="49" spans="1:13" s="6" customFormat="1" ht="11.25" x14ac:dyDescent="0.2">
      <c r="A49" s="31">
        <v>568</v>
      </c>
      <c r="B49" s="32" t="s">
        <v>65</v>
      </c>
      <c r="C49" s="33">
        <v>1</v>
      </c>
      <c r="D49" s="30" t="s">
        <v>66</v>
      </c>
      <c r="E49" s="36">
        <f>F49*(100-F5)/100</f>
        <v>7053.2280000000001</v>
      </c>
      <c r="F49" s="39">
        <v>7053.228000000001</v>
      </c>
      <c r="G49" s="37">
        <f>E49/G5</f>
        <v>273.91176699029126</v>
      </c>
      <c r="I49" s="2"/>
      <c r="M49" s="2"/>
    </row>
    <row r="50" spans="1:13" s="6" customFormat="1" ht="12" x14ac:dyDescent="0.2">
      <c r="A50" s="46" t="s">
        <v>67</v>
      </c>
      <c r="B50" s="46"/>
      <c r="C50" s="46"/>
      <c r="D50" s="47"/>
      <c r="E50" s="47"/>
      <c r="F50" s="46"/>
      <c r="G50" s="47"/>
      <c r="I50" s="2"/>
      <c r="M50" s="2"/>
    </row>
    <row r="51" spans="1:13" s="6" customFormat="1" ht="22.5" x14ac:dyDescent="0.2">
      <c r="A51" s="22" t="s">
        <v>2</v>
      </c>
      <c r="B51" s="23" t="s">
        <v>3</v>
      </c>
      <c r="C51" s="24" t="s">
        <v>4</v>
      </c>
      <c r="D51" s="23" t="s">
        <v>5</v>
      </c>
      <c r="E51" s="24" t="s">
        <v>6</v>
      </c>
      <c r="F51" s="25" t="s">
        <v>7</v>
      </c>
      <c r="G51" s="26" t="s">
        <v>8</v>
      </c>
      <c r="I51" s="2"/>
      <c r="M51" s="2"/>
    </row>
    <row r="52" spans="1:13" s="6" customFormat="1" ht="11.25" x14ac:dyDescent="0.2">
      <c r="A52" s="27">
        <v>111538</v>
      </c>
      <c r="B52" s="15" t="s">
        <v>26</v>
      </c>
      <c r="C52" s="16">
        <v>1</v>
      </c>
      <c r="D52" s="15" t="s">
        <v>27</v>
      </c>
      <c r="E52" s="17">
        <f>F52*(100-F5)/100</f>
        <v>252.4725</v>
      </c>
      <c r="F52" s="18">
        <v>252.4725</v>
      </c>
      <c r="G52" s="19">
        <f>E52/G5</f>
        <v>9.8047572815533979</v>
      </c>
      <c r="I52" s="2"/>
      <c r="M52" s="2"/>
    </row>
    <row r="54" spans="1:13" x14ac:dyDescent="0.25">
      <c r="A54" s="40" t="s">
        <v>69</v>
      </c>
      <c r="B54" s="40"/>
      <c r="C54" s="40"/>
      <c r="D54" s="40"/>
      <c r="E54" s="40"/>
      <c r="F54" s="40"/>
      <c r="G54" s="40"/>
    </row>
    <row r="55" spans="1:13" x14ac:dyDescent="0.25">
      <c r="A55" s="40" t="s">
        <v>74</v>
      </c>
      <c r="B55" s="40"/>
      <c r="C55" s="40"/>
      <c r="D55" s="40"/>
      <c r="E55" s="40"/>
      <c r="F55" s="40"/>
      <c r="G55" s="40"/>
    </row>
    <row r="56" spans="1:13" x14ac:dyDescent="0.25">
      <c r="A56" s="40" t="s">
        <v>70</v>
      </c>
      <c r="B56" s="40"/>
      <c r="C56" s="40"/>
      <c r="D56" s="40"/>
      <c r="E56" s="40"/>
      <c r="F56" s="40"/>
      <c r="G56" s="40"/>
    </row>
    <row r="57" spans="1:13" x14ac:dyDescent="0.25">
      <c r="A57" s="40" t="s">
        <v>75</v>
      </c>
      <c r="B57" s="40"/>
      <c r="C57" s="40"/>
      <c r="D57" s="40"/>
      <c r="E57" s="40"/>
      <c r="F57" s="40"/>
      <c r="G57" s="40"/>
    </row>
    <row r="58" spans="1:13" x14ac:dyDescent="0.25">
      <c r="A58" s="40" t="s">
        <v>71</v>
      </c>
      <c r="B58" s="40"/>
      <c r="C58" s="40"/>
      <c r="D58" s="40"/>
      <c r="E58" s="40"/>
      <c r="F58" s="40"/>
      <c r="G58" s="40"/>
    </row>
    <row r="59" spans="1:13" x14ac:dyDescent="0.25">
      <c r="A59" s="40" t="s">
        <v>72</v>
      </c>
      <c r="B59" s="40"/>
      <c r="C59" s="40"/>
      <c r="D59" s="40"/>
      <c r="E59" s="40"/>
      <c r="F59" s="40"/>
      <c r="G59" s="40"/>
    </row>
    <row r="60" spans="1:13" x14ac:dyDescent="0.25">
      <c r="A60" s="40" t="s">
        <v>73</v>
      </c>
      <c r="B60" s="40"/>
      <c r="C60" s="40"/>
      <c r="D60" s="40"/>
      <c r="E60" s="40"/>
      <c r="F60" s="40"/>
      <c r="G60" s="40"/>
    </row>
  </sheetData>
  <mergeCells count="5">
    <mergeCell ref="A3:G3"/>
    <mergeCell ref="A15:G15"/>
    <mergeCell ref="A18:G18"/>
    <mergeCell ref="A40:G40"/>
    <mergeCell ref="A50:G50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</dc:creator>
  <cp:lastModifiedBy>Uživatel systému Windows</cp:lastModifiedBy>
  <cp:lastPrinted>2022-09-08T12:22:42Z</cp:lastPrinted>
  <dcterms:created xsi:type="dcterms:W3CDTF">2022-09-01T13:45:55Z</dcterms:created>
  <dcterms:modified xsi:type="dcterms:W3CDTF">2026-06-15T07:55:45Z</dcterms:modified>
</cp:coreProperties>
</file>